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229160029_Třebovka, Třebovice - Česká Třebová, úprava toku - stavební část\VZ realizace\Vykaz vymer\"/>
    </mc:Choice>
  </mc:AlternateContent>
  <bookViews>
    <workbookView xWindow="0" yWindow="0" windowWidth="28800" windowHeight="11400" tabRatio="597"/>
  </bookViews>
  <sheets>
    <sheet name="Soupis prací" sheetId="1" r:id="rId1"/>
    <sheet name="Rekapitulace nákladů" sheetId="2" r:id="rId2"/>
  </sheets>
  <calcPr calcId="162913" iterateDelta="1E-4"/>
</workbook>
</file>

<file path=xl/calcChain.xml><?xml version="1.0" encoding="utf-8"?>
<calcChain xmlns="http://schemas.openxmlformats.org/spreadsheetml/2006/main">
  <c r="C31" i="2" l="1"/>
  <c r="C44" i="2"/>
  <c r="G12" i="1"/>
  <c r="G53" i="1" s="1"/>
  <c r="C24" i="2" s="1"/>
  <c r="C23" i="2" s="1"/>
  <c r="C62" i="2" s="1"/>
  <c r="C63" i="2" s="1"/>
  <c r="G13" i="1"/>
  <c r="G14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</calcChain>
</file>

<file path=xl/sharedStrings.xml><?xml version="1.0" encoding="utf-8"?>
<sst xmlns="http://schemas.openxmlformats.org/spreadsheetml/2006/main" count="153" uniqueCount="96">
  <si>
    <t>SOUPIS PRACÍ (bodový rozpis)</t>
  </si>
  <si>
    <t>Název stavby:</t>
  </si>
  <si>
    <t>Datum:</t>
  </si>
  <si>
    <t>14.07.2015</t>
  </si>
  <si>
    <t>IC-12-2015109</t>
  </si>
  <si>
    <t>Verze NZ:</t>
  </si>
  <si>
    <t>00112</t>
  </si>
  <si>
    <t>Okres:</t>
  </si>
  <si>
    <t>Hl. projektant:</t>
  </si>
  <si>
    <t>Projekt. firma:</t>
  </si>
  <si>
    <t>Kód</t>
  </si>
  <si>
    <t>Typ práce/ materiálu</t>
  </si>
  <si>
    <t>Název</t>
  </si>
  <si>
    <t>Množství celkové</t>
  </si>
  <si>
    <t>MJ</t>
  </si>
  <si>
    <t>Cena jednotková</t>
  </si>
  <si>
    <t>Cena celková</t>
  </si>
  <si>
    <t>220</t>
  </si>
  <si>
    <t>vedení kabelové VN</t>
  </si>
  <si>
    <t>Montáž</t>
  </si>
  <si>
    <t>ÚSEK</t>
  </si>
  <si>
    <t>M</t>
  </si>
  <si>
    <t>KS</t>
  </si>
  <si>
    <t>Zemní práce</t>
  </si>
  <si>
    <t>V</t>
  </si>
  <si>
    <t>FOLIE VYSTRAZNA Z PVC ,SIRKA 33 CM</t>
  </si>
  <si>
    <t>KRIZOVATKA SE SILOVYM KABELEM</t>
  </si>
  <si>
    <t>ZAJISTENI KABELU PRI SOUBEHU</t>
  </si>
  <si>
    <t>ZRIZENI A ODSTRANENI PROVIZORNI LAVKY</t>
  </si>
  <si>
    <t>ZAHOZ JAMY PRO KABEL.SPOJKU RUCNE TR.3</t>
  </si>
  <si>
    <t>M3</t>
  </si>
  <si>
    <t>PAZENI V JAME O PLOSE DO 10M2 HL.DO 2M</t>
  </si>
  <si>
    <t>PRIPL.NA ZATAH. KABELU V OCHRANNE TRUBCE</t>
  </si>
  <si>
    <t>VYKOP JAMY RUCNE,ZEMINA TRIDY 3-4</t>
  </si>
  <si>
    <t>ZAHOZ JAMY RUCNE, ZEMINA TRIDY 3</t>
  </si>
  <si>
    <t>NAKLADANI VYKOPKU PRES 100M3,ZEM.1-4</t>
  </si>
  <si>
    <t>M2</t>
  </si>
  <si>
    <t>SEJMUTI DRNU</t>
  </si>
  <si>
    <t>OSETI POVRCHU TRAVOU</t>
  </si>
  <si>
    <t>PODKLAD. VRSTVA 25CM-STERKODRT FR.0-63</t>
  </si>
  <si>
    <t>Celkem bez DPH:</t>
  </si>
  <si>
    <t>REKAPITULACE NÁKLADŮ stavby v tis. Kč</t>
  </si>
  <si>
    <t>verze 32.00</t>
  </si>
  <si>
    <t>Verze NZ, Datum:</t>
  </si>
  <si>
    <t>Sečtená hodnota</t>
  </si>
  <si>
    <t>II.+III. Provozní soubory a stavební objekty</t>
  </si>
  <si>
    <t>práce+Materiály</t>
  </si>
  <si>
    <t>VII. Ostatní náklady</t>
  </si>
  <si>
    <t>Vytýčení podzemních zařízení</t>
  </si>
  <si>
    <t>Doprava výkonového materiálu,odvoz zeminy</t>
  </si>
  <si>
    <t>Revize</t>
  </si>
  <si>
    <t>Zábory</t>
  </si>
  <si>
    <t>Skládkovné</t>
  </si>
  <si>
    <t>Projekt skutečného provedení</t>
  </si>
  <si>
    <t>Koordinační činnost zhotovitele</t>
  </si>
  <si>
    <t>Archeologický dohled</t>
  </si>
  <si>
    <t>Dopravní značení</t>
  </si>
  <si>
    <t>Hutnící zkoušky</t>
  </si>
  <si>
    <t xml:space="preserve">Další náklady zhotovitele </t>
  </si>
  <si>
    <t>IX. Jiné investice</t>
  </si>
  <si>
    <t>Geodetické vytýčení před. zaháj. stavby</t>
  </si>
  <si>
    <t>Geodetické zaměření skutečného stavu</t>
  </si>
  <si>
    <t>Celkové náklady stavby BEZ DPH v tisících korun</t>
  </si>
  <si>
    <t>Celkové náklady stavby S DPH 21% v tisících korun</t>
  </si>
  <si>
    <t>KABEL 1-AYKY 3x240+120mm2</t>
  </si>
  <si>
    <t xml:space="preserve">spojka kabelová SSU – 4SH 150 – 240 </t>
  </si>
  <si>
    <t xml:space="preserve">ZLAB PLAST.KZ2 (120X100X2000) S VIKEM </t>
  </si>
  <si>
    <t>VYKOP KABEL.RYHY 100X120CM STROJ,ZEM.TR.3</t>
  </si>
  <si>
    <t>ZAHOZ KABEL.RYHY 1000X120CM STROJ,ZEM.TR.3</t>
  </si>
  <si>
    <t>VYKOP KABEL.RYHY 1000X160CM STROJ,ZEM.TR.4</t>
  </si>
  <si>
    <t>ZAHOZ KABEL.RYHY 100X160CM STROJE,ZEM.TR.4</t>
  </si>
  <si>
    <t>KAB.LOZE PISKOVE SIRE 100 CM,BEZ ZAKRYTI</t>
  </si>
  <si>
    <t>ZAJISTENI KABELU PRI KRIZENI TOKU</t>
  </si>
  <si>
    <t>VYKOP JAMY PRO KABEL SPOJKU  RUC.TR.3</t>
  </si>
  <si>
    <t>VYPODLOZ.,ODDELENI,KRYTI SPOJKY DO 1KV</t>
  </si>
  <si>
    <t>TRUBKA KORUFLEX 90MM</t>
  </si>
  <si>
    <t>ŘEZÁNÍ ŽIVIČNÉHO POVRCHU</t>
  </si>
  <si>
    <t>ODSTRAN. ASFALT.KRYT NAD VYKOPEM</t>
  </si>
  <si>
    <t>ZRIZENI  ASFALT.KRYT NAD VÝKOPEM</t>
  </si>
  <si>
    <t xml:space="preserve">Manipulace,vypínání,diagnostika </t>
  </si>
  <si>
    <t>SO-01-06 PŘELOŽKA NN</t>
  </si>
  <si>
    <t xml:space="preserve">Označení (název) stavby </t>
  </si>
  <si>
    <t xml:space="preserve">Číslo projektu </t>
  </si>
  <si>
    <t>ÚSTÍ NAD ORLICÍ</t>
  </si>
  <si>
    <t>Definice:</t>
  </si>
  <si>
    <t>Třebovka, Třebovice - Česká Třebová, úprava toku, SO-01-06</t>
  </si>
  <si>
    <t>09730 / 15</t>
  </si>
  <si>
    <t>Ústí nad Orlicí</t>
  </si>
  <si>
    <t>k.ú.:</t>
  </si>
  <si>
    <t>Česká Třebová</t>
  </si>
  <si>
    <t>Obec:</t>
  </si>
  <si>
    <t>Agroprojekce Litomyšl</t>
  </si>
  <si>
    <t>Miloslav Vaňous</t>
  </si>
  <si>
    <t>P001</t>
  </si>
  <si>
    <t>P002</t>
  </si>
  <si>
    <t>ZNACENI KABELU ŠTÍTEK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</si>
</sst>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mm/dd/yyyy"/>
    <numFmt numFmtId="165" formatCode="#,##0.000;\-#,##0.000"/>
    <numFmt numFmtId="166" formatCode="#,##0.00;\-#,##0.00"/>
    <numFmt numFmtId="167" formatCode="#,##0.00_ ;\-#,##0.00\ "/>
    <numFmt numFmtId="168" formatCode="#,##0;\-#,##0"/>
    <numFmt numFmtId="169" formatCode="###0.0;\-###0.0"/>
    <numFmt numFmtId="170" formatCode="####;\-####"/>
    <numFmt numFmtId="171" formatCode="#,##0.0;\-#,##0.0"/>
  </numFmts>
  <fonts count="16" x14ac:knownFonts="1">
    <font>
      <sz val="10"/>
      <name val="Arial"/>
      <family val="2"/>
      <charset val="238"/>
    </font>
    <font>
      <sz val="11"/>
      <color indexed="8"/>
      <name val="Times New Roman"/>
      <family val="2"/>
      <charset val="238"/>
    </font>
    <font>
      <b/>
      <sz val="16"/>
      <color indexed="10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  <charset val="238"/>
    </font>
    <font>
      <i/>
      <sz val="10"/>
      <color indexed="23"/>
      <name val="Arial"/>
      <family val="2"/>
      <charset val="1"/>
    </font>
    <font>
      <b/>
      <sz val="11"/>
      <color indexed="8"/>
      <name val="Times New Roman"/>
      <family val="1"/>
      <charset val="238"/>
    </font>
    <font>
      <b/>
      <i/>
      <sz val="11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sz val="11"/>
      <name val="Cambria"/>
      <family val="1"/>
      <charset val="1"/>
    </font>
    <font>
      <sz val="10"/>
      <name val="Cambria"/>
      <family val="1"/>
      <charset val="238"/>
    </font>
    <font>
      <b/>
      <sz val="11"/>
      <color indexed="8"/>
      <name val="Times New Roman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</fills>
  <borders count="5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thick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ck">
        <color indexed="8"/>
      </right>
      <top/>
      <bottom style="hair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thick">
        <color indexed="8"/>
      </right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2" borderId="1" xfId="1" applyFont="1" applyFill="1" applyBorder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left" vertical="center"/>
    </xf>
    <xf numFmtId="0" fontId="4" fillId="2" borderId="2" xfId="1" applyFont="1" applyFill="1" applyBorder="1" applyAlignment="1" applyProtection="1">
      <alignment horizontal="right"/>
    </xf>
    <xf numFmtId="0" fontId="3" fillId="2" borderId="3" xfId="1" applyFont="1" applyFill="1" applyBorder="1" applyAlignment="1" applyProtection="1">
      <alignment horizontal="left" vertical="center"/>
    </xf>
    <xf numFmtId="0" fontId="1" fillId="0" borderId="0" xfId="1" applyAlignment="1" applyProtection="1">
      <alignment horizontal="left" vertical="top"/>
    </xf>
    <xf numFmtId="0" fontId="5" fillId="2" borderId="4" xfId="1" applyFont="1" applyFill="1" applyBorder="1" applyAlignment="1" applyProtection="1">
      <alignment horizontal="left" vertical="center"/>
    </xf>
    <xf numFmtId="0" fontId="5" fillId="2" borderId="0" xfId="1" applyFont="1" applyFill="1" applyAlignment="1" applyProtection="1">
      <alignment horizontal="left" vertical="center"/>
    </xf>
    <xf numFmtId="0" fontId="3" fillId="2" borderId="0" xfId="1" applyFont="1" applyFill="1" applyAlignment="1" applyProtection="1">
      <alignment horizontal="left" vertical="center" wrapText="1"/>
    </xf>
    <xf numFmtId="0" fontId="5" fillId="2" borderId="0" xfId="1" applyFont="1" applyFill="1" applyAlignment="1" applyProtection="1">
      <alignment horizontal="right" vertical="center"/>
    </xf>
    <xf numFmtId="0" fontId="3" fillId="2" borderId="0" xfId="1" applyFont="1" applyFill="1" applyAlignment="1" applyProtection="1">
      <alignment horizontal="left" vertical="center"/>
    </xf>
    <xf numFmtId="0" fontId="3" fillId="2" borderId="5" xfId="1" applyFont="1" applyFill="1" applyBorder="1" applyAlignment="1" applyProtection="1">
      <alignment horizontal="right" vertical="center"/>
    </xf>
    <xf numFmtId="164" fontId="3" fillId="2" borderId="5" xfId="1" applyNumberFormat="1" applyFont="1" applyFill="1" applyBorder="1" applyAlignment="1" applyProtection="1">
      <alignment horizontal="left" vertical="center"/>
    </xf>
    <xf numFmtId="0" fontId="3" fillId="2" borderId="5" xfId="1" applyFont="1" applyFill="1" applyBorder="1" applyAlignment="1" applyProtection="1">
      <alignment horizontal="left" vertical="center"/>
    </xf>
    <xf numFmtId="0" fontId="5" fillId="3" borderId="6" xfId="1" applyFont="1" applyFill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left" vertical="center" wrapText="1"/>
    </xf>
    <xf numFmtId="0" fontId="3" fillId="0" borderId="7" xfId="1" applyFont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left" vertical="center"/>
    </xf>
    <xf numFmtId="0" fontId="0" fillId="0" borderId="10" xfId="1" applyFont="1" applyBorder="1" applyAlignment="1" applyProtection="1">
      <alignment horizontal="center" vertical="center"/>
    </xf>
    <xf numFmtId="0" fontId="0" fillId="0" borderId="11" xfId="1" applyFont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left" vertical="center" wrapText="1"/>
    </xf>
    <xf numFmtId="165" fontId="7" fillId="0" borderId="7" xfId="1" applyNumberFormat="1" applyFont="1" applyBorder="1" applyAlignment="1" applyProtection="1">
      <alignment horizontal="right" vertical="center"/>
    </xf>
    <xf numFmtId="166" fontId="0" fillId="0" borderId="6" xfId="1" applyNumberFormat="1" applyFont="1" applyBorder="1" applyAlignment="1" applyProtection="1">
      <alignment horizontal="center" vertical="center"/>
    </xf>
    <xf numFmtId="167" fontId="0" fillId="0" borderId="12" xfId="1" applyNumberFormat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horizontal="left" vertical="center"/>
    </xf>
    <xf numFmtId="0" fontId="0" fillId="0" borderId="14" xfId="1" applyFont="1" applyBorder="1" applyAlignment="1" applyProtection="1">
      <alignment horizontal="left" vertical="center"/>
    </xf>
    <xf numFmtId="0" fontId="6" fillId="0" borderId="14" xfId="1" applyFont="1" applyBorder="1" applyAlignment="1" applyProtection="1">
      <alignment horizontal="left" vertical="center"/>
    </xf>
    <xf numFmtId="0" fontId="0" fillId="0" borderId="14" xfId="1" applyFont="1" applyBorder="1" applyAlignment="1" applyProtection="1">
      <alignment horizontal="center" vertical="center"/>
    </xf>
    <xf numFmtId="166" fontId="6" fillId="0" borderId="15" xfId="1" applyNumberFormat="1" applyFont="1" applyBorder="1" applyAlignment="1" applyProtection="1">
      <alignment horizontal="center" vertical="center"/>
    </xf>
    <xf numFmtId="0" fontId="6" fillId="0" borderId="16" xfId="1" applyFont="1" applyBorder="1" applyAlignment="1" applyProtection="1">
      <alignment horizontal="left" vertical="center"/>
    </xf>
    <xf numFmtId="0" fontId="1" fillId="0" borderId="17" xfId="1" applyBorder="1"/>
    <xf numFmtId="4" fontId="1" fillId="0" borderId="17" xfId="1" applyNumberFormat="1" applyBorder="1" applyAlignment="1">
      <alignment horizontal="center"/>
    </xf>
    <xf numFmtId="9" fontId="1" fillId="0" borderId="17" xfId="1" applyNumberFormat="1" applyBorder="1" applyAlignment="1">
      <alignment horizontal="center"/>
    </xf>
    <xf numFmtId="4" fontId="8" fillId="0" borderId="18" xfId="1" applyNumberFormat="1" applyFont="1" applyBorder="1" applyAlignment="1">
      <alignment horizont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10" fillId="0" borderId="0" xfId="1" applyFont="1"/>
    <xf numFmtId="0" fontId="1" fillId="0" borderId="0" xfId="1" applyFont="1" applyAlignment="1" applyProtection="1">
      <alignment horizontal="left" vertical="top"/>
    </xf>
    <xf numFmtId="168" fontId="11" fillId="0" borderId="0" xfId="1" applyNumberFormat="1" applyFont="1" applyAlignment="1" applyProtection="1">
      <alignment horizontal="right"/>
    </xf>
    <xf numFmtId="169" fontId="11" fillId="0" borderId="0" xfId="1" applyNumberFormat="1" applyFont="1" applyAlignment="1" applyProtection="1">
      <alignment horizontal="right"/>
    </xf>
    <xf numFmtId="0" fontId="12" fillId="0" borderId="19" xfId="1" applyFont="1" applyBorder="1" applyAlignment="1" applyProtection="1">
      <alignment horizontal="left"/>
    </xf>
    <xf numFmtId="0" fontId="13" fillId="0" borderId="20" xfId="1" applyFont="1" applyBorder="1" applyAlignment="1" applyProtection="1">
      <alignment horizontal="left"/>
    </xf>
    <xf numFmtId="169" fontId="11" fillId="0" borderId="21" xfId="1" applyNumberFormat="1" applyFont="1" applyBorder="1" applyAlignment="1" applyProtection="1">
      <alignment horizontal="right"/>
    </xf>
    <xf numFmtId="0" fontId="11" fillId="0" borderId="22" xfId="1" applyFont="1" applyBorder="1" applyAlignment="1" applyProtection="1">
      <alignment horizontal="left"/>
    </xf>
    <xf numFmtId="168" fontId="11" fillId="0" borderId="23" xfId="1" applyNumberFormat="1" applyFont="1" applyBorder="1" applyAlignment="1" applyProtection="1">
      <alignment horizontal="right"/>
    </xf>
    <xf numFmtId="169" fontId="11" fillId="0" borderId="24" xfId="1" applyNumberFormat="1" applyFont="1" applyBorder="1" applyAlignment="1" applyProtection="1">
      <alignment horizontal="right"/>
    </xf>
    <xf numFmtId="0" fontId="11" fillId="0" borderId="25" xfId="1" applyFont="1" applyBorder="1" applyAlignment="1" applyProtection="1">
      <alignment horizontal="left" vertical="center"/>
    </xf>
    <xf numFmtId="0" fontId="11" fillId="0" borderId="25" xfId="1" applyFont="1" applyBorder="1" applyAlignment="1" applyProtection="1">
      <alignment horizontal="left"/>
    </xf>
    <xf numFmtId="0" fontId="11" fillId="0" borderId="26" xfId="1" applyFont="1" applyBorder="1" applyAlignment="1" applyProtection="1">
      <alignment horizontal="right"/>
    </xf>
    <xf numFmtId="0" fontId="13" fillId="0" borderId="6" xfId="1" applyFont="1" applyFill="1" applyBorder="1" applyAlignment="1" applyProtection="1">
      <alignment horizontal="center"/>
    </xf>
    <xf numFmtId="14" fontId="13" fillId="0" borderId="27" xfId="1" applyNumberFormat="1" applyFont="1" applyFill="1" applyBorder="1" applyAlignment="1" applyProtection="1">
      <alignment horizontal="center"/>
    </xf>
    <xf numFmtId="0" fontId="11" fillId="0" borderId="28" xfId="1" applyFont="1" applyBorder="1" applyAlignment="1" applyProtection="1">
      <alignment horizontal="right"/>
    </xf>
    <xf numFmtId="0" fontId="11" fillId="0" borderId="29" xfId="1" applyFont="1" applyBorder="1" applyAlignment="1" applyProtection="1">
      <alignment horizontal="left"/>
    </xf>
    <xf numFmtId="168" fontId="11" fillId="0" borderId="30" xfId="1" applyNumberFormat="1" applyFont="1" applyFill="1" applyBorder="1" applyAlignment="1" applyProtection="1">
      <alignment horizontal="right"/>
    </xf>
    <xf numFmtId="170" fontId="11" fillId="0" borderId="31" xfId="1" applyNumberFormat="1" applyFont="1" applyFill="1" applyBorder="1" applyAlignment="1" applyProtection="1">
      <alignment horizontal="right"/>
    </xf>
    <xf numFmtId="168" fontId="11" fillId="0" borderId="6" xfId="1" applyNumberFormat="1" applyFont="1" applyFill="1" applyBorder="1" applyAlignment="1" applyProtection="1">
      <alignment horizontal="right"/>
    </xf>
    <xf numFmtId="169" fontId="11" fillId="0" borderId="27" xfId="1" applyNumberFormat="1" applyFont="1" applyBorder="1" applyAlignment="1" applyProtection="1">
      <alignment horizontal="right"/>
    </xf>
    <xf numFmtId="0" fontId="11" fillId="0" borderId="28" xfId="1" applyFont="1" applyBorder="1" applyAlignment="1" applyProtection="1">
      <alignment horizontal="left"/>
    </xf>
    <xf numFmtId="168" fontId="11" fillId="0" borderId="32" xfId="1" applyNumberFormat="1" applyFont="1" applyFill="1" applyBorder="1" applyAlignment="1" applyProtection="1">
      <alignment horizontal="right"/>
    </xf>
    <xf numFmtId="169" fontId="11" fillId="0" borderId="33" xfId="1" applyNumberFormat="1" applyFont="1" applyBorder="1" applyAlignment="1" applyProtection="1">
      <alignment horizontal="right"/>
    </xf>
    <xf numFmtId="0" fontId="11" fillId="0" borderId="34" xfId="1" applyFont="1" applyBorder="1" applyAlignment="1" applyProtection="1">
      <alignment horizontal="left"/>
    </xf>
    <xf numFmtId="168" fontId="11" fillId="0" borderId="20" xfId="1" applyNumberFormat="1" applyFont="1" applyBorder="1" applyAlignment="1" applyProtection="1">
      <alignment horizontal="right"/>
    </xf>
    <xf numFmtId="169" fontId="11" fillId="0" borderId="35" xfId="1" applyNumberFormat="1" applyFont="1" applyBorder="1" applyAlignment="1" applyProtection="1">
      <alignment horizontal="right"/>
    </xf>
    <xf numFmtId="0" fontId="11" fillId="0" borderId="36" xfId="1" applyFont="1" applyFill="1" applyBorder="1" applyAlignment="1" applyProtection="1">
      <alignment horizontal="left"/>
    </xf>
    <xf numFmtId="4" fontId="11" fillId="0" borderId="37" xfId="1" applyNumberFormat="1" applyFont="1" applyFill="1" applyBorder="1" applyAlignment="1" applyProtection="1">
      <alignment horizontal="right"/>
    </xf>
    <xf numFmtId="169" fontId="11" fillId="0" borderId="38" xfId="1" applyNumberFormat="1" applyFont="1" applyFill="1" applyBorder="1" applyAlignment="1" applyProtection="1">
      <alignment horizontal="right"/>
    </xf>
    <xf numFmtId="4" fontId="11" fillId="0" borderId="30" xfId="1" applyNumberFormat="1" applyFont="1" applyFill="1" applyBorder="1" applyAlignment="1" applyProtection="1">
      <alignment horizontal="right"/>
    </xf>
    <xf numFmtId="4" fontId="11" fillId="0" borderId="6" xfId="1" applyNumberFormat="1" applyFont="1" applyBorder="1" applyAlignment="1" applyProtection="1">
      <alignment horizontal="right"/>
    </xf>
    <xf numFmtId="4" fontId="11" fillId="0" borderId="6" xfId="1" applyNumberFormat="1" applyFont="1" applyFill="1" applyBorder="1" applyAlignment="1" applyProtection="1">
      <alignment horizontal="right"/>
    </xf>
    <xf numFmtId="171" fontId="14" fillId="0" borderId="27" xfId="1" applyNumberFormat="1" applyFont="1" applyFill="1" applyBorder="1" applyAlignment="1" applyProtection="1">
      <alignment horizontal="right"/>
    </xf>
    <xf numFmtId="0" fontId="11" fillId="0" borderId="28" xfId="1" applyFont="1" applyFill="1" applyBorder="1" applyAlignment="1" applyProtection="1">
      <alignment horizontal="left"/>
    </xf>
    <xf numFmtId="4" fontId="11" fillId="0" borderId="39" xfId="1" applyNumberFormat="1" applyFont="1" applyFill="1" applyBorder="1" applyAlignment="1" applyProtection="1">
      <alignment horizontal="right"/>
    </xf>
    <xf numFmtId="0" fontId="11" fillId="0" borderId="40" xfId="1" applyFont="1" applyBorder="1" applyAlignment="1" applyProtection="1">
      <alignment horizontal="left"/>
    </xf>
    <xf numFmtId="4" fontId="11" fillId="0" borderId="41" xfId="1" applyNumberFormat="1" applyFont="1" applyBorder="1" applyAlignment="1" applyProtection="1">
      <alignment horizontal="right"/>
    </xf>
    <xf numFmtId="169" fontId="11" fillId="0" borderId="42" xfId="1" applyNumberFormat="1" applyFont="1" applyBorder="1" applyAlignment="1" applyProtection="1">
      <alignment horizontal="right"/>
    </xf>
    <xf numFmtId="4" fontId="11" fillId="0" borderId="39" xfId="1" applyNumberFormat="1" applyFont="1" applyBorder="1" applyAlignment="1" applyProtection="1">
      <alignment horizontal="left"/>
    </xf>
    <xf numFmtId="0" fontId="11" fillId="0" borderId="33" xfId="1" applyFont="1" applyBorder="1" applyAlignment="1" applyProtection="1">
      <alignment horizontal="left"/>
    </xf>
    <xf numFmtId="0" fontId="11" fillId="4" borderId="36" xfId="1" applyFont="1" applyFill="1" applyBorder="1" applyAlignment="1" applyProtection="1">
      <alignment horizontal="left"/>
    </xf>
    <xf numFmtId="4" fontId="11" fillId="4" borderId="37" xfId="1" applyNumberFormat="1" applyFont="1" applyFill="1" applyBorder="1" applyAlignment="1" applyProtection="1">
      <alignment horizontal="right"/>
    </xf>
    <xf numFmtId="171" fontId="11" fillId="4" borderId="37" xfId="1" applyNumberFormat="1" applyFont="1" applyFill="1" applyBorder="1" applyAlignment="1" applyProtection="1">
      <alignment horizontal="right"/>
    </xf>
    <xf numFmtId="4" fontId="11" fillId="5" borderId="6" xfId="1" applyNumberFormat="1" applyFont="1" applyFill="1" applyBorder="1" applyAlignment="1" applyProtection="1">
      <alignment horizontal="right"/>
    </xf>
    <xf numFmtId="171" fontId="11" fillId="0" borderId="27" xfId="1" applyNumberFormat="1" applyFont="1" applyBorder="1" applyAlignment="1" applyProtection="1">
      <alignment horizontal="right"/>
    </xf>
    <xf numFmtId="4" fontId="11" fillId="0" borderId="32" xfId="1" applyNumberFormat="1" applyFont="1" applyBorder="1" applyAlignment="1" applyProtection="1">
      <alignment horizontal="right"/>
    </xf>
    <xf numFmtId="4" fontId="11" fillId="0" borderId="43" xfId="1" applyNumberFormat="1" applyFont="1" applyBorder="1" applyAlignment="1" applyProtection="1">
      <alignment horizontal="center"/>
    </xf>
    <xf numFmtId="169" fontId="11" fillId="0" borderId="35" xfId="1" applyNumberFormat="1" applyFont="1" applyBorder="1" applyAlignment="1" applyProtection="1">
      <alignment horizontal="center"/>
    </xf>
    <xf numFmtId="0" fontId="1" fillId="0" borderId="0" xfId="1" applyAlignment="1">
      <alignment horizontal="center" vertical="center"/>
    </xf>
    <xf numFmtId="4" fontId="11" fillId="5" borderId="32" xfId="1" applyNumberFormat="1" applyFont="1" applyFill="1" applyBorder="1" applyAlignment="1" applyProtection="1">
      <alignment horizontal="right"/>
    </xf>
    <xf numFmtId="171" fontId="11" fillId="0" borderId="33" xfId="1" applyNumberFormat="1" applyFont="1" applyBorder="1" applyAlignment="1" applyProtection="1">
      <alignment horizontal="right"/>
    </xf>
    <xf numFmtId="4" fontId="11" fillId="0" borderId="20" xfId="1" applyNumberFormat="1" applyFont="1" applyBorder="1" applyAlignment="1" applyProtection="1">
      <alignment horizontal="right"/>
    </xf>
    <xf numFmtId="0" fontId="11" fillId="0" borderId="25" xfId="1" applyFont="1" applyBorder="1" applyAlignment="1" applyProtection="1">
      <alignment horizontal="left" wrapText="1"/>
    </xf>
    <xf numFmtId="4" fontId="11" fillId="5" borderId="6" xfId="1" applyNumberFormat="1" applyFont="1" applyFill="1" applyBorder="1" applyAlignment="1" applyProtection="1">
      <alignment horizontal="right" vertical="top"/>
    </xf>
    <xf numFmtId="171" fontId="11" fillId="0" borderId="27" xfId="1" applyNumberFormat="1" applyFont="1" applyBorder="1" applyAlignment="1" applyProtection="1">
      <alignment horizontal="right" vertical="top"/>
    </xf>
    <xf numFmtId="171" fontId="11" fillId="0" borderId="44" xfId="1" applyNumberFormat="1" applyFont="1" applyBorder="1" applyAlignment="1" applyProtection="1">
      <alignment horizontal="right"/>
    </xf>
    <xf numFmtId="0" fontId="11" fillId="0" borderId="45" xfId="1" applyFont="1" applyBorder="1" applyAlignment="1" applyProtection="1">
      <alignment horizontal="left"/>
    </xf>
    <xf numFmtId="4" fontId="11" fillId="0" borderId="37" xfId="1" applyNumberFormat="1" applyFont="1" applyBorder="1" applyAlignment="1" applyProtection="1">
      <alignment horizontal="right"/>
    </xf>
    <xf numFmtId="171" fontId="11" fillId="0" borderId="37" xfId="1" applyNumberFormat="1" applyFont="1" applyBorder="1" applyAlignment="1" applyProtection="1">
      <alignment horizontal="right"/>
    </xf>
    <xf numFmtId="4" fontId="11" fillId="5" borderId="30" xfId="1" applyNumberFormat="1" applyFont="1" applyFill="1" applyBorder="1" applyAlignment="1" applyProtection="1">
      <alignment horizontal="right"/>
    </xf>
    <xf numFmtId="0" fontId="11" fillId="0" borderId="46" xfId="1" applyFont="1" applyBorder="1" applyAlignment="1" applyProtection="1">
      <alignment horizontal="left"/>
    </xf>
    <xf numFmtId="4" fontId="11" fillId="0" borderId="32" xfId="1" applyNumberFormat="1" applyFont="1" applyFill="1" applyBorder="1" applyAlignment="1" applyProtection="1">
      <alignment horizontal="right"/>
    </xf>
    <xf numFmtId="0" fontId="14" fillId="0" borderId="34" xfId="1" applyFont="1" applyBorder="1" applyAlignment="1" applyProtection="1">
      <alignment horizontal="left"/>
    </xf>
    <xf numFmtId="4" fontId="14" fillId="0" borderId="47" xfId="1" applyNumberFormat="1" applyFont="1" applyBorder="1" applyAlignment="1" applyProtection="1">
      <alignment horizontal="right"/>
    </xf>
    <xf numFmtId="4" fontId="12" fillId="0" borderId="37" xfId="1" applyNumberFormat="1" applyFont="1" applyBorder="1" applyAlignment="1" applyProtection="1">
      <alignment horizontal="right"/>
    </xf>
    <xf numFmtId="9" fontId="1" fillId="0" borderId="0" xfId="1" applyNumberFormat="1"/>
    <xf numFmtId="0" fontId="11" fillId="0" borderId="48" xfId="1" applyFont="1" applyBorder="1" applyAlignment="1" applyProtection="1">
      <alignment horizontal="left"/>
    </xf>
    <xf numFmtId="4" fontId="15" fillId="0" borderId="37" xfId="1" applyNumberFormat="1" applyFont="1" applyBorder="1"/>
    <xf numFmtId="0" fontId="1" fillId="0" borderId="49" xfId="1" applyBorder="1"/>
    <xf numFmtId="13" fontId="5" fillId="2" borderId="0" xfId="1" applyNumberFormat="1" applyFont="1" applyFill="1" applyAlignment="1" applyProtection="1">
      <alignment horizontal="left" vertical="center"/>
    </xf>
    <xf numFmtId="0" fontId="13" fillId="0" borderId="27" xfId="1" applyFont="1" applyFill="1" applyBorder="1" applyAlignment="1" applyProtection="1">
      <alignment horizontal="left" vertical="center" wrapText="1"/>
    </xf>
    <xf numFmtId="0" fontId="13" fillId="0" borderId="27" xfId="1" applyFont="1" applyFill="1" applyBorder="1" applyAlignment="1" applyProtection="1">
      <alignment horizontal="left" vertical="center"/>
    </xf>
    <xf numFmtId="0" fontId="13" fillId="0" borderId="33" xfId="1" applyFont="1" applyFill="1" applyBorder="1" applyAlignment="1" applyProtection="1">
      <alignment horizontal="center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abSelected="1" topLeftCell="A4" workbookViewId="0">
      <selection activeCell="J23" sqref="J23"/>
    </sheetView>
  </sheetViews>
  <sheetFormatPr defaultColWidth="8.5703125" defaultRowHeight="15" x14ac:dyDescent="0.25"/>
  <cols>
    <col min="1" max="1" width="15" style="1" customWidth="1"/>
    <col min="2" max="2" width="9.7109375" style="1" customWidth="1"/>
    <col min="3" max="3" width="48" style="1" customWidth="1"/>
    <col min="4" max="4" width="12.85546875" style="2" customWidth="1"/>
    <col min="5" max="5" width="10.28515625" style="1" customWidth="1"/>
    <col min="6" max="6" width="12.28515625" style="1" customWidth="1"/>
    <col min="7" max="7" width="13.28515625" style="1" customWidth="1"/>
    <col min="8" max="16384" width="8.5703125" style="1"/>
  </cols>
  <sheetData>
    <row r="2" spans="1:7" s="7" customFormat="1" ht="30.2" customHeight="1" x14ac:dyDescent="0.2">
      <c r="A2" s="3" t="s">
        <v>0</v>
      </c>
      <c r="B2" s="4"/>
      <c r="C2" s="4"/>
      <c r="D2" s="5"/>
      <c r="E2" s="4"/>
      <c r="F2" s="4"/>
      <c r="G2" s="6"/>
    </row>
    <row r="3" spans="1:7" s="7" customFormat="1" ht="30.2" customHeight="1" x14ac:dyDescent="0.2">
      <c r="A3" s="8" t="s">
        <v>1</v>
      </c>
      <c r="B3" s="9" t="s">
        <v>85</v>
      </c>
      <c r="C3" s="10"/>
      <c r="D3" s="11" t="s">
        <v>2</v>
      </c>
      <c r="E3" s="9" t="s">
        <v>3</v>
      </c>
      <c r="F3" s="12"/>
      <c r="G3" s="13"/>
    </row>
    <row r="4" spans="1:7" s="7" customFormat="1" ht="15" customHeight="1" x14ac:dyDescent="0.2">
      <c r="A4" s="8" t="s">
        <v>84</v>
      </c>
      <c r="B4" s="110" t="s">
        <v>86</v>
      </c>
      <c r="C4" s="12"/>
      <c r="D4" s="11" t="s">
        <v>5</v>
      </c>
      <c r="E4" s="9" t="s">
        <v>6</v>
      </c>
      <c r="F4" s="12"/>
      <c r="G4" s="14"/>
    </row>
    <row r="5" spans="1:7" s="7" customFormat="1" ht="15" customHeight="1" x14ac:dyDescent="0.2">
      <c r="A5" s="8" t="s">
        <v>7</v>
      </c>
      <c r="B5" s="9" t="s">
        <v>87</v>
      </c>
      <c r="C5" s="12"/>
      <c r="D5" s="9"/>
      <c r="E5" s="9"/>
      <c r="F5" s="12"/>
      <c r="G5" s="15"/>
    </row>
    <row r="6" spans="1:7" s="7" customFormat="1" ht="15" customHeight="1" x14ac:dyDescent="0.2">
      <c r="A6" s="8" t="s">
        <v>90</v>
      </c>
      <c r="B6" s="9" t="s">
        <v>89</v>
      </c>
      <c r="C6" s="12"/>
      <c r="D6" s="11" t="s">
        <v>8</v>
      </c>
      <c r="E6" s="9" t="s">
        <v>91</v>
      </c>
      <c r="F6" s="12"/>
      <c r="G6" s="15"/>
    </row>
    <row r="7" spans="1:7" s="7" customFormat="1" ht="15" customHeight="1" x14ac:dyDescent="0.2">
      <c r="A7" s="8" t="s">
        <v>88</v>
      </c>
      <c r="B7" s="9" t="s">
        <v>89</v>
      </c>
      <c r="C7" s="12"/>
      <c r="D7" s="11" t="s">
        <v>9</v>
      </c>
      <c r="E7" s="9" t="s">
        <v>92</v>
      </c>
      <c r="F7" s="12"/>
      <c r="G7" s="15"/>
    </row>
    <row r="8" spans="1:7" s="7" customFormat="1" ht="3.2" customHeight="1" x14ac:dyDescent="0.2">
      <c r="A8" s="8"/>
      <c r="B8" s="12"/>
      <c r="C8" s="12"/>
      <c r="D8" s="12"/>
      <c r="E8" s="12"/>
      <c r="F8" s="12"/>
      <c r="G8" s="15"/>
    </row>
    <row r="9" spans="1:7" s="7" customFormat="1" ht="30.2" customHeight="1" x14ac:dyDescent="0.2">
      <c r="A9" s="16" t="s">
        <v>10</v>
      </c>
      <c r="B9" s="16" t="s">
        <v>11</v>
      </c>
      <c r="C9" s="16" t="s">
        <v>12</v>
      </c>
      <c r="D9" s="16" t="s">
        <v>13</v>
      </c>
      <c r="E9" s="16" t="s">
        <v>14</v>
      </c>
      <c r="F9" s="16" t="s">
        <v>15</v>
      </c>
      <c r="G9" s="16" t="s">
        <v>16</v>
      </c>
    </row>
    <row r="10" spans="1:7" s="7" customFormat="1" ht="30.2" customHeight="1" x14ac:dyDescent="0.2">
      <c r="A10" s="17" t="s">
        <v>17</v>
      </c>
      <c r="B10" s="18"/>
      <c r="C10" s="17" t="s">
        <v>18</v>
      </c>
      <c r="D10" s="18"/>
      <c r="E10" s="18"/>
      <c r="F10" s="19"/>
      <c r="G10" s="20"/>
    </row>
    <row r="11" spans="1:7" s="7" customFormat="1" ht="15" customHeight="1" x14ac:dyDescent="0.2">
      <c r="A11" s="17" t="s">
        <v>93</v>
      </c>
      <c r="B11" s="21"/>
      <c r="C11" s="17" t="s">
        <v>19</v>
      </c>
      <c r="D11" s="21"/>
      <c r="E11" s="17" t="s">
        <v>20</v>
      </c>
      <c r="F11" s="22"/>
      <c r="G11" s="23"/>
    </row>
    <row r="12" spans="1:7" s="7" customFormat="1" ht="15" customHeight="1" x14ac:dyDescent="0.2">
      <c r="A12" s="24"/>
      <c r="B12" s="24" t="s">
        <v>21</v>
      </c>
      <c r="C12" s="24" t="s">
        <v>64</v>
      </c>
      <c r="D12" s="25">
        <v>450</v>
      </c>
      <c r="E12" s="24" t="s">
        <v>21</v>
      </c>
      <c r="F12" s="26"/>
      <c r="G12" s="27">
        <f>SUM(F12*D12)</f>
        <v>0</v>
      </c>
    </row>
    <row r="13" spans="1:7" s="7" customFormat="1" ht="15" customHeight="1" x14ac:dyDescent="0.2">
      <c r="A13" s="24"/>
      <c r="B13" s="24" t="s">
        <v>21</v>
      </c>
      <c r="C13" s="24" t="s">
        <v>65</v>
      </c>
      <c r="D13" s="25">
        <v>10</v>
      </c>
      <c r="E13" s="24" t="s">
        <v>22</v>
      </c>
      <c r="F13" s="26"/>
      <c r="G13" s="27">
        <f>SUM(F13*D13)</f>
        <v>0</v>
      </c>
    </row>
    <row r="14" spans="1:7" s="7" customFormat="1" ht="15" customHeight="1" x14ac:dyDescent="0.2">
      <c r="A14" s="24"/>
      <c r="B14" s="24" t="s">
        <v>21</v>
      </c>
      <c r="C14" s="24" t="s">
        <v>95</v>
      </c>
      <c r="D14" s="25">
        <v>10</v>
      </c>
      <c r="E14" s="24" t="s">
        <v>22</v>
      </c>
      <c r="F14" s="26"/>
      <c r="G14" s="27">
        <f>SUM(F14*D14)</f>
        <v>0</v>
      </c>
    </row>
    <row r="15" spans="1:7" s="7" customFormat="1" ht="15" customHeight="1" x14ac:dyDescent="0.2">
      <c r="A15" s="24"/>
      <c r="B15" s="24"/>
      <c r="C15" s="24"/>
      <c r="D15" s="25"/>
      <c r="E15" s="24"/>
      <c r="F15" s="26"/>
      <c r="G15" s="27"/>
    </row>
    <row r="16" spans="1:7" s="7" customFormat="1" ht="15" customHeight="1" x14ac:dyDescent="0.2">
      <c r="A16" s="24"/>
      <c r="B16" s="24"/>
      <c r="C16" s="24"/>
      <c r="D16" s="25"/>
      <c r="E16" s="24"/>
      <c r="F16" s="26"/>
      <c r="G16" s="27"/>
    </row>
    <row r="17" spans="1:7" s="7" customFormat="1" ht="15" customHeight="1" x14ac:dyDescent="0.2">
      <c r="A17" s="17" t="s">
        <v>94</v>
      </c>
      <c r="B17" s="21"/>
      <c r="C17" s="17" t="s">
        <v>23</v>
      </c>
      <c r="D17" s="21"/>
      <c r="E17" s="17" t="s">
        <v>20</v>
      </c>
      <c r="F17" s="26"/>
      <c r="G17" s="27"/>
    </row>
    <row r="18" spans="1:7" s="7" customFormat="1" ht="15" customHeight="1" x14ac:dyDescent="0.2">
      <c r="A18" s="24"/>
      <c r="B18" s="24" t="s">
        <v>24</v>
      </c>
      <c r="C18" s="24" t="s">
        <v>67</v>
      </c>
      <c r="D18" s="25">
        <v>57</v>
      </c>
      <c r="E18" s="24" t="s">
        <v>21</v>
      </c>
      <c r="F18" s="26"/>
      <c r="G18" s="27">
        <f t="shared" ref="G18:G29" si="0">SUM(F18*D18)</f>
        <v>0</v>
      </c>
    </row>
    <row r="19" spans="1:7" s="7" customFormat="1" ht="15" customHeight="1" x14ac:dyDescent="0.2">
      <c r="A19" s="24"/>
      <c r="B19" s="24" t="s">
        <v>21</v>
      </c>
      <c r="C19" s="24" t="s">
        <v>68</v>
      </c>
      <c r="D19" s="25">
        <v>57</v>
      </c>
      <c r="E19" s="24" t="s">
        <v>21</v>
      </c>
      <c r="F19" s="26"/>
      <c r="G19" s="27">
        <f t="shared" si="0"/>
        <v>0</v>
      </c>
    </row>
    <row r="20" spans="1:7" s="7" customFormat="1" ht="15" customHeight="1" x14ac:dyDescent="0.2">
      <c r="A20" s="24"/>
      <c r="B20" s="24" t="s">
        <v>21</v>
      </c>
      <c r="C20" s="24" t="s">
        <v>69</v>
      </c>
      <c r="D20" s="25">
        <v>28</v>
      </c>
      <c r="E20" s="24" t="s">
        <v>21</v>
      </c>
      <c r="F20" s="26"/>
      <c r="G20" s="27">
        <f t="shared" si="0"/>
        <v>0</v>
      </c>
    </row>
    <row r="21" spans="1:7" s="7" customFormat="1" ht="15" customHeight="1" x14ac:dyDescent="0.2">
      <c r="A21" s="24"/>
      <c r="B21" s="24" t="s">
        <v>21</v>
      </c>
      <c r="C21" s="24" t="s">
        <v>70</v>
      </c>
      <c r="D21" s="25">
        <v>28</v>
      </c>
      <c r="E21" s="24" t="s">
        <v>21</v>
      </c>
      <c r="F21" s="26"/>
      <c r="G21" s="27">
        <f t="shared" si="0"/>
        <v>0</v>
      </c>
    </row>
    <row r="22" spans="1:7" s="7" customFormat="1" ht="15" customHeight="1" x14ac:dyDescent="0.2">
      <c r="A22" s="24"/>
      <c r="B22" s="24" t="s">
        <v>21</v>
      </c>
      <c r="C22" s="24" t="s">
        <v>66</v>
      </c>
      <c r="D22" s="25">
        <v>285</v>
      </c>
      <c r="E22" s="24" t="s">
        <v>21</v>
      </c>
      <c r="F22" s="26"/>
      <c r="G22" s="27">
        <f t="shared" si="0"/>
        <v>0</v>
      </c>
    </row>
    <row r="23" spans="1:7" s="7" customFormat="1" ht="15" customHeight="1" x14ac:dyDescent="0.2">
      <c r="A23" s="24"/>
      <c r="B23" s="24" t="s">
        <v>21</v>
      </c>
      <c r="C23" s="24" t="s">
        <v>71</v>
      </c>
      <c r="D23" s="25">
        <v>57</v>
      </c>
      <c r="E23" s="24" t="s">
        <v>21</v>
      </c>
      <c r="F23" s="26"/>
      <c r="G23" s="27">
        <f t="shared" si="0"/>
        <v>0</v>
      </c>
    </row>
    <row r="24" spans="1:7" s="7" customFormat="1" ht="15" customHeight="1" x14ac:dyDescent="0.2">
      <c r="A24" s="24"/>
      <c r="B24" s="24" t="s">
        <v>21</v>
      </c>
      <c r="C24" s="24" t="s">
        <v>25</v>
      </c>
      <c r="D24" s="25">
        <v>120</v>
      </c>
      <c r="E24" s="24" t="s">
        <v>21</v>
      </c>
      <c r="F24" s="26"/>
      <c r="G24" s="27">
        <f t="shared" si="0"/>
        <v>0</v>
      </c>
    </row>
    <row r="25" spans="1:7" s="7" customFormat="1" ht="15" customHeight="1" x14ac:dyDescent="0.2">
      <c r="A25" s="24"/>
      <c r="B25" s="24" t="s">
        <v>21</v>
      </c>
      <c r="C25" s="24" t="s">
        <v>26</v>
      </c>
      <c r="D25" s="25">
        <v>1</v>
      </c>
      <c r="E25" s="24" t="s">
        <v>22</v>
      </c>
      <c r="F25" s="26"/>
      <c r="G25" s="27">
        <f t="shared" si="0"/>
        <v>0</v>
      </c>
    </row>
    <row r="26" spans="1:7" s="7" customFormat="1" ht="15" customHeight="1" x14ac:dyDescent="0.2">
      <c r="A26" s="24"/>
      <c r="B26" s="24" t="s">
        <v>21</v>
      </c>
      <c r="C26" s="24" t="s">
        <v>27</v>
      </c>
      <c r="D26" s="25">
        <v>85</v>
      </c>
      <c r="E26" s="24" t="s">
        <v>21</v>
      </c>
      <c r="F26" s="26"/>
      <c r="G26" s="27">
        <f t="shared" si="0"/>
        <v>0</v>
      </c>
    </row>
    <row r="27" spans="1:7" s="7" customFormat="1" ht="15" customHeight="1" x14ac:dyDescent="0.2">
      <c r="A27" s="24"/>
      <c r="B27" s="24" t="s">
        <v>21</v>
      </c>
      <c r="C27" s="24" t="s">
        <v>72</v>
      </c>
      <c r="D27" s="25">
        <v>5</v>
      </c>
      <c r="E27" s="24" t="s">
        <v>22</v>
      </c>
      <c r="F27" s="26"/>
      <c r="G27" s="27">
        <f t="shared" si="0"/>
        <v>0</v>
      </c>
    </row>
    <row r="28" spans="1:7" s="7" customFormat="1" ht="15" customHeight="1" x14ac:dyDescent="0.2">
      <c r="A28" s="24"/>
      <c r="B28" s="24" t="s">
        <v>21</v>
      </c>
      <c r="C28" s="24" t="s">
        <v>28</v>
      </c>
      <c r="D28" s="25">
        <v>2</v>
      </c>
      <c r="E28" s="24" t="s">
        <v>21</v>
      </c>
      <c r="F28" s="26"/>
      <c r="G28" s="27">
        <f t="shared" si="0"/>
        <v>0</v>
      </c>
    </row>
    <row r="29" spans="1:7" s="7" customFormat="1" ht="15" customHeight="1" x14ac:dyDescent="0.2">
      <c r="A29" s="24"/>
      <c r="B29" s="24" t="s">
        <v>21</v>
      </c>
      <c r="C29" s="24" t="s">
        <v>73</v>
      </c>
      <c r="D29" s="25">
        <v>2</v>
      </c>
      <c r="E29" s="24" t="s">
        <v>22</v>
      </c>
      <c r="F29" s="26"/>
      <c r="G29" s="27">
        <f t="shared" si="0"/>
        <v>0</v>
      </c>
    </row>
    <row r="30" spans="1:7" s="7" customFormat="1" ht="15" customHeight="1" x14ac:dyDescent="0.2">
      <c r="A30" s="24"/>
      <c r="B30" s="24" t="s">
        <v>21</v>
      </c>
      <c r="C30" s="24" t="s">
        <v>29</v>
      </c>
      <c r="D30" s="25">
        <v>12</v>
      </c>
      <c r="E30" s="24" t="s">
        <v>30</v>
      </c>
      <c r="F30" s="26"/>
      <c r="G30" s="27">
        <f t="shared" ref="G30:G43" si="1">SUM(F30*D30)</f>
        <v>0</v>
      </c>
    </row>
    <row r="31" spans="1:7" s="7" customFormat="1" ht="15" customHeight="1" x14ac:dyDescent="0.2">
      <c r="A31" s="24"/>
      <c r="B31" s="24" t="s">
        <v>21</v>
      </c>
      <c r="C31" s="24" t="s">
        <v>31</v>
      </c>
      <c r="D31" s="25">
        <v>4</v>
      </c>
      <c r="E31" s="24" t="s">
        <v>22</v>
      </c>
      <c r="F31" s="26"/>
      <c r="G31" s="27">
        <f t="shared" si="1"/>
        <v>0</v>
      </c>
    </row>
    <row r="32" spans="1:7" s="7" customFormat="1" ht="15" customHeight="1" x14ac:dyDescent="0.2">
      <c r="A32" s="24"/>
      <c r="B32" s="24" t="s">
        <v>21</v>
      </c>
      <c r="C32" s="24" t="s">
        <v>74</v>
      </c>
      <c r="D32" s="25">
        <v>10</v>
      </c>
      <c r="E32" s="24" t="s">
        <v>22</v>
      </c>
      <c r="F32" s="26"/>
      <c r="G32" s="27">
        <f t="shared" si="1"/>
        <v>0</v>
      </c>
    </row>
    <row r="33" spans="1:7" s="7" customFormat="1" ht="15" customHeight="1" x14ac:dyDescent="0.2">
      <c r="A33" s="24"/>
      <c r="B33" s="24" t="s">
        <v>21</v>
      </c>
      <c r="C33" s="24" t="s">
        <v>75</v>
      </c>
      <c r="D33" s="25">
        <v>135</v>
      </c>
      <c r="E33" s="24" t="s">
        <v>21</v>
      </c>
      <c r="F33" s="26"/>
      <c r="G33" s="27">
        <f t="shared" si="1"/>
        <v>0</v>
      </c>
    </row>
    <row r="34" spans="1:7" s="7" customFormat="1" ht="15" customHeight="1" x14ac:dyDescent="0.2">
      <c r="A34" s="24"/>
      <c r="B34" s="24" t="s">
        <v>21</v>
      </c>
      <c r="C34" s="24" t="s">
        <v>32</v>
      </c>
      <c r="D34" s="25">
        <v>135</v>
      </c>
      <c r="E34" s="24" t="s">
        <v>21</v>
      </c>
      <c r="F34" s="26"/>
      <c r="G34" s="27">
        <f t="shared" si="1"/>
        <v>0</v>
      </c>
    </row>
    <row r="35" spans="1:7" s="7" customFormat="1" ht="15" customHeight="1" x14ac:dyDescent="0.2">
      <c r="A35" s="24"/>
      <c r="B35" s="24" t="s">
        <v>21</v>
      </c>
      <c r="C35" s="24" t="s">
        <v>33</v>
      </c>
      <c r="D35" s="25">
        <v>15</v>
      </c>
      <c r="E35" s="24" t="s">
        <v>30</v>
      </c>
      <c r="F35" s="26"/>
      <c r="G35" s="27">
        <f t="shared" si="1"/>
        <v>0</v>
      </c>
    </row>
    <row r="36" spans="1:7" s="7" customFormat="1" ht="15" customHeight="1" x14ac:dyDescent="0.2">
      <c r="A36" s="24"/>
      <c r="B36" s="24" t="s">
        <v>21</v>
      </c>
      <c r="C36" s="24" t="s">
        <v>34</v>
      </c>
      <c r="D36" s="25">
        <v>15</v>
      </c>
      <c r="E36" s="24" t="s">
        <v>30</v>
      </c>
      <c r="F36" s="26"/>
      <c r="G36" s="27">
        <f t="shared" si="1"/>
        <v>0</v>
      </c>
    </row>
    <row r="37" spans="1:7" s="7" customFormat="1" ht="15" customHeight="1" x14ac:dyDescent="0.2">
      <c r="A37" s="24"/>
      <c r="B37" s="24" t="s">
        <v>21</v>
      </c>
      <c r="C37" s="24" t="s">
        <v>76</v>
      </c>
      <c r="D37" s="25">
        <v>80</v>
      </c>
      <c r="E37" s="24" t="s">
        <v>21</v>
      </c>
      <c r="F37" s="26"/>
      <c r="G37" s="27">
        <f t="shared" si="1"/>
        <v>0</v>
      </c>
    </row>
    <row r="38" spans="1:7" s="7" customFormat="1" ht="15" customHeight="1" x14ac:dyDescent="0.2">
      <c r="A38" s="24"/>
      <c r="B38" s="24" t="s">
        <v>21</v>
      </c>
      <c r="C38" s="24" t="s">
        <v>35</v>
      </c>
      <c r="D38" s="25">
        <v>15</v>
      </c>
      <c r="E38" s="24" t="s">
        <v>30</v>
      </c>
      <c r="F38" s="26"/>
      <c r="G38" s="27">
        <f t="shared" si="1"/>
        <v>0</v>
      </c>
    </row>
    <row r="39" spans="1:7" s="7" customFormat="1" ht="15" customHeight="1" x14ac:dyDescent="0.2">
      <c r="A39" s="24"/>
      <c r="B39" s="24" t="s">
        <v>21</v>
      </c>
      <c r="C39" s="24" t="s">
        <v>77</v>
      </c>
      <c r="D39" s="25">
        <v>40</v>
      </c>
      <c r="E39" s="24" t="s">
        <v>36</v>
      </c>
      <c r="F39" s="26"/>
      <c r="G39" s="27">
        <f t="shared" si="1"/>
        <v>0</v>
      </c>
    </row>
    <row r="40" spans="1:7" s="7" customFormat="1" ht="15" customHeight="1" x14ac:dyDescent="0.2">
      <c r="A40" s="24"/>
      <c r="B40" s="24" t="s">
        <v>21</v>
      </c>
      <c r="C40" s="24" t="s">
        <v>39</v>
      </c>
      <c r="D40" s="25">
        <v>40</v>
      </c>
      <c r="E40" s="24" t="s">
        <v>36</v>
      </c>
      <c r="F40" s="26"/>
      <c r="G40" s="27">
        <f t="shared" si="1"/>
        <v>0</v>
      </c>
    </row>
    <row r="41" spans="1:7" s="7" customFormat="1" ht="15" customHeight="1" x14ac:dyDescent="0.2">
      <c r="A41" s="24"/>
      <c r="B41" s="24" t="s">
        <v>21</v>
      </c>
      <c r="C41" s="24" t="s">
        <v>78</v>
      </c>
      <c r="D41" s="25">
        <v>40</v>
      </c>
      <c r="E41" s="24" t="s">
        <v>36</v>
      </c>
      <c r="F41" s="26"/>
      <c r="G41" s="27">
        <f t="shared" si="1"/>
        <v>0</v>
      </c>
    </row>
    <row r="42" spans="1:7" s="7" customFormat="1" ht="15" customHeight="1" x14ac:dyDescent="0.2">
      <c r="A42" s="24"/>
      <c r="B42" s="24" t="s">
        <v>21</v>
      </c>
      <c r="C42" s="24" t="s">
        <v>37</v>
      </c>
      <c r="D42" s="25">
        <v>35</v>
      </c>
      <c r="E42" s="24" t="s">
        <v>36</v>
      </c>
      <c r="F42" s="26"/>
      <c r="G42" s="27">
        <f t="shared" si="1"/>
        <v>0</v>
      </c>
    </row>
    <row r="43" spans="1:7" s="7" customFormat="1" ht="15" customHeight="1" x14ac:dyDescent="0.2">
      <c r="A43" s="24"/>
      <c r="B43" s="24" t="s">
        <v>21</v>
      </c>
      <c r="C43" s="24" t="s">
        <v>38</v>
      </c>
      <c r="D43" s="25">
        <v>35</v>
      </c>
      <c r="E43" s="24" t="s">
        <v>36</v>
      </c>
      <c r="F43" s="26"/>
      <c r="G43" s="27">
        <f t="shared" si="1"/>
        <v>0</v>
      </c>
    </row>
    <row r="44" spans="1:7" s="7" customFormat="1" ht="15" customHeight="1" x14ac:dyDescent="0.2">
      <c r="A44" s="24"/>
      <c r="B44" s="24"/>
      <c r="C44" s="24"/>
      <c r="D44" s="25"/>
      <c r="E44" s="24"/>
      <c r="F44" s="26"/>
      <c r="G44" s="27"/>
    </row>
    <row r="45" spans="1:7" s="7" customFormat="1" ht="15" customHeight="1" x14ac:dyDescent="0.2">
      <c r="A45" s="24"/>
      <c r="B45" s="24"/>
      <c r="C45" s="24"/>
      <c r="D45" s="25"/>
      <c r="E45" s="24"/>
      <c r="F45" s="26"/>
      <c r="G45" s="27"/>
    </row>
    <row r="46" spans="1:7" s="7" customFormat="1" ht="15" customHeight="1" x14ac:dyDescent="0.2">
      <c r="A46" s="24"/>
      <c r="B46" s="24"/>
      <c r="C46" s="24"/>
      <c r="D46" s="25"/>
      <c r="E46" s="24"/>
      <c r="F46" s="26"/>
      <c r="G46" s="27"/>
    </row>
    <row r="47" spans="1:7" s="7" customFormat="1" ht="15" customHeight="1" x14ac:dyDescent="0.2">
      <c r="A47" s="24"/>
      <c r="B47" s="24"/>
      <c r="C47" s="24"/>
      <c r="D47" s="25"/>
      <c r="E47" s="24"/>
      <c r="F47" s="26"/>
      <c r="G47" s="27"/>
    </row>
    <row r="48" spans="1:7" s="7" customFormat="1" ht="15" customHeight="1" x14ac:dyDescent="0.2">
      <c r="A48" s="24"/>
      <c r="B48" s="24"/>
      <c r="C48" s="24"/>
      <c r="D48" s="25"/>
      <c r="E48" s="24"/>
      <c r="F48" s="26"/>
      <c r="G48" s="27"/>
    </row>
    <row r="49" spans="1:7" s="7" customFormat="1" ht="15" customHeight="1" x14ac:dyDescent="0.2">
      <c r="A49" s="24"/>
      <c r="B49" s="24"/>
      <c r="C49" s="24"/>
      <c r="D49" s="25"/>
      <c r="E49" s="24"/>
      <c r="F49" s="26"/>
      <c r="G49" s="27"/>
    </row>
    <row r="50" spans="1:7" s="7" customFormat="1" ht="15" customHeight="1" x14ac:dyDescent="0.2">
      <c r="A50" s="24"/>
      <c r="B50" s="24"/>
      <c r="C50" s="24"/>
      <c r="D50" s="25"/>
      <c r="E50" s="24"/>
      <c r="F50" s="26"/>
      <c r="G50" s="27"/>
    </row>
    <row r="51" spans="1:7" s="7" customFormat="1" ht="15" customHeight="1" x14ac:dyDescent="0.2">
      <c r="A51" s="24"/>
      <c r="B51" s="24"/>
      <c r="C51" s="24"/>
      <c r="D51" s="25"/>
      <c r="E51" s="24"/>
      <c r="F51" s="26"/>
      <c r="G51" s="27"/>
    </row>
    <row r="52" spans="1:7" s="7" customFormat="1" ht="15" customHeight="1" x14ac:dyDescent="0.2">
      <c r="A52" s="24"/>
      <c r="B52" s="24"/>
      <c r="C52" s="24"/>
      <c r="D52" s="25"/>
      <c r="E52" s="24"/>
      <c r="F52" s="26"/>
      <c r="G52" s="27"/>
    </row>
    <row r="53" spans="1:7" s="7" customFormat="1" ht="15" customHeight="1" x14ac:dyDescent="0.2">
      <c r="A53" s="28" t="s">
        <v>40</v>
      </c>
      <c r="B53" s="29"/>
      <c r="C53" s="30"/>
      <c r="D53" s="31"/>
      <c r="E53" s="31"/>
      <c r="F53" s="31"/>
      <c r="G53" s="32">
        <f>SUM(G12:G52)</f>
        <v>0</v>
      </c>
    </row>
    <row r="54" spans="1:7" x14ac:dyDescent="0.25">
      <c r="A54" s="33"/>
      <c r="B54" s="34"/>
      <c r="C54" s="34"/>
      <c r="D54" s="35"/>
      <c r="E54" s="36"/>
      <c r="F54" s="35"/>
      <c r="G54" s="37"/>
    </row>
    <row r="56" spans="1:7" x14ac:dyDescent="0.25">
      <c r="C56" s="38"/>
      <c r="D56" s="39"/>
    </row>
    <row r="57" spans="1:7" x14ac:dyDescent="0.25">
      <c r="C57" s="40"/>
    </row>
  </sheetData>
  <sheetProtection selectLockedCells="1" selectUnlockedCells="1"/>
  <pageMargins left="0.39370078740157483" right="0.39370078740157483" top="0.78740157480314965" bottom="0.39370078740157483" header="0.51181102362204722" footer="0.51181102362204722"/>
  <pageSetup paperSize="9" scale="71" firstPageNumber="0" fitToHeight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opLeftCell="A13" workbookViewId="0">
      <selection activeCell="C55" sqref="C55:C56"/>
    </sheetView>
  </sheetViews>
  <sheetFormatPr defaultColWidth="8.5703125" defaultRowHeight="15" x14ac:dyDescent="0.25"/>
  <cols>
    <col min="1" max="1" width="1.42578125" style="1" customWidth="1"/>
    <col min="2" max="2" width="48" style="1" customWidth="1"/>
    <col min="3" max="3" width="15.28515625" style="1" customWidth="1"/>
    <col min="4" max="4" width="17.28515625" style="1" customWidth="1"/>
    <col min="5" max="5" width="0" style="1" hidden="1" customWidth="1"/>
    <col min="6" max="6" width="8.5703125" style="1"/>
    <col min="7" max="12" width="9" style="1" customWidth="1"/>
    <col min="13" max="16384" width="8.5703125" style="1"/>
  </cols>
  <sheetData>
    <row r="1" spans="1:4" ht="7.15" customHeight="1" x14ac:dyDescent="0.25">
      <c r="A1" s="41"/>
      <c r="B1" s="41"/>
      <c r="C1" s="42"/>
      <c r="D1" s="43"/>
    </row>
    <row r="2" spans="1:4" x14ac:dyDescent="0.25">
      <c r="A2" s="41"/>
      <c r="B2" s="44" t="s">
        <v>41</v>
      </c>
      <c r="C2" s="45" t="s">
        <v>42</v>
      </c>
      <c r="D2" s="46"/>
    </row>
    <row r="3" spans="1:4" x14ac:dyDescent="0.25">
      <c r="A3" s="41"/>
      <c r="B3" s="47"/>
      <c r="C3" s="48"/>
      <c r="D3" s="49"/>
    </row>
    <row r="4" spans="1:4" ht="15" customHeight="1" x14ac:dyDescent="0.25">
      <c r="A4" s="41"/>
      <c r="B4" s="50" t="s">
        <v>81</v>
      </c>
      <c r="C4" s="111" t="s">
        <v>80</v>
      </c>
      <c r="D4" s="111"/>
    </row>
    <row r="5" spans="1:4" x14ac:dyDescent="0.25">
      <c r="A5" s="41"/>
      <c r="B5" s="51" t="s">
        <v>82</v>
      </c>
      <c r="C5" s="112" t="s">
        <v>4</v>
      </c>
      <c r="D5" s="112"/>
    </row>
    <row r="6" spans="1:4" x14ac:dyDescent="0.25">
      <c r="A6" s="41"/>
      <c r="B6" s="52" t="s">
        <v>43</v>
      </c>
      <c r="C6" s="53" t="s">
        <v>6</v>
      </c>
      <c r="D6" s="54">
        <v>42221</v>
      </c>
    </row>
    <row r="7" spans="1:4" x14ac:dyDescent="0.25">
      <c r="A7" s="41"/>
      <c r="B7" s="55" t="s">
        <v>7</v>
      </c>
      <c r="C7" s="113" t="s">
        <v>83</v>
      </c>
      <c r="D7" s="113"/>
    </row>
    <row r="8" spans="1:4" x14ac:dyDescent="0.25">
      <c r="A8" s="41"/>
      <c r="B8" s="56"/>
      <c r="C8" s="57"/>
      <c r="D8" s="58"/>
    </row>
    <row r="9" spans="1:4" x14ac:dyDescent="0.25">
      <c r="A9" s="41"/>
      <c r="B9" s="51"/>
      <c r="C9" s="59"/>
      <c r="D9" s="60"/>
    </row>
    <row r="10" spans="1:4" x14ac:dyDescent="0.25">
      <c r="A10" s="41"/>
      <c r="B10" s="61"/>
      <c r="C10" s="62"/>
      <c r="D10" s="63"/>
    </row>
    <row r="11" spans="1:4" x14ac:dyDescent="0.25">
      <c r="A11" s="41"/>
      <c r="B11" s="64"/>
      <c r="C11" s="65"/>
      <c r="D11" s="66"/>
    </row>
    <row r="12" spans="1:4" x14ac:dyDescent="0.25">
      <c r="A12" s="41"/>
      <c r="B12" s="67"/>
      <c r="C12" s="68"/>
      <c r="D12" s="69"/>
    </row>
    <row r="13" spans="1:4" x14ac:dyDescent="0.25">
      <c r="A13" s="41"/>
      <c r="B13" s="51"/>
      <c r="C13" s="70"/>
      <c r="D13" s="60"/>
    </row>
    <row r="14" spans="1:4" x14ac:dyDescent="0.25">
      <c r="A14" s="41"/>
      <c r="B14" s="51"/>
      <c r="C14" s="71"/>
      <c r="D14" s="60"/>
    </row>
    <row r="15" spans="1:4" x14ac:dyDescent="0.25">
      <c r="A15" s="41"/>
      <c r="B15" s="51"/>
      <c r="C15" s="72"/>
      <c r="D15" s="60"/>
    </row>
    <row r="16" spans="1:4" x14ac:dyDescent="0.25">
      <c r="A16" s="41"/>
      <c r="B16" s="51"/>
      <c r="C16" s="71"/>
      <c r="D16" s="60"/>
    </row>
    <row r="17" spans="1:4" x14ac:dyDescent="0.25">
      <c r="A17" s="41"/>
      <c r="B17" s="51"/>
      <c r="C17" s="72"/>
      <c r="D17" s="60"/>
    </row>
    <row r="18" spans="1:4" x14ac:dyDescent="0.25">
      <c r="A18" s="41"/>
      <c r="B18" s="51"/>
      <c r="C18" s="70"/>
      <c r="D18" s="73"/>
    </row>
    <row r="19" spans="1:4" x14ac:dyDescent="0.25">
      <c r="A19" s="41"/>
      <c r="B19" s="51"/>
      <c r="C19" s="72"/>
      <c r="D19" s="60"/>
    </row>
    <row r="20" spans="1:4" x14ac:dyDescent="0.25">
      <c r="A20" s="41"/>
      <c r="B20" s="74"/>
      <c r="C20" s="75"/>
      <c r="D20" s="63"/>
    </row>
    <row r="21" spans="1:4" x14ac:dyDescent="0.25">
      <c r="A21" s="41"/>
      <c r="B21" s="76"/>
      <c r="C21" s="77"/>
      <c r="D21" s="78"/>
    </row>
    <row r="22" spans="1:4" x14ac:dyDescent="0.25">
      <c r="A22" s="41"/>
      <c r="B22" s="61"/>
      <c r="C22" s="79" t="s">
        <v>44</v>
      </c>
      <c r="D22" s="80"/>
    </row>
    <row r="23" spans="1:4" x14ac:dyDescent="0.25">
      <c r="A23" s="41"/>
      <c r="B23" s="81" t="s">
        <v>45</v>
      </c>
      <c r="C23" s="82">
        <f>SUM(C24:C25)</f>
        <v>0</v>
      </c>
      <c r="D23" s="83"/>
    </row>
    <row r="24" spans="1:4" x14ac:dyDescent="0.25">
      <c r="A24" s="41"/>
      <c r="B24" s="51" t="s">
        <v>46</v>
      </c>
      <c r="C24" s="84">
        <f>'Soupis prací'!$G$53/1000</f>
        <v>0</v>
      </c>
      <c r="D24" s="85"/>
    </row>
    <row r="25" spans="1:4" x14ac:dyDescent="0.25">
      <c r="A25" s="41"/>
      <c r="B25" s="51"/>
      <c r="C25" s="72"/>
      <c r="D25" s="85"/>
    </row>
    <row r="26" spans="1:4" x14ac:dyDescent="0.25">
      <c r="A26" s="41"/>
      <c r="B26" s="51"/>
      <c r="C26" s="72"/>
      <c r="D26" s="85"/>
    </row>
    <row r="27" spans="1:4" x14ac:dyDescent="0.25">
      <c r="A27" s="41"/>
      <c r="B27" s="51"/>
      <c r="C27" s="72"/>
      <c r="D27" s="85"/>
    </row>
    <row r="28" spans="1:4" x14ac:dyDescent="0.25">
      <c r="A28" s="41"/>
      <c r="B28" s="51"/>
      <c r="C28" s="71"/>
      <c r="D28" s="60"/>
    </row>
    <row r="29" spans="1:4" x14ac:dyDescent="0.25">
      <c r="A29" s="41"/>
      <c r="B29" s="61"/>
      <c r="C29" s="86"/>
      <c r="D29" s="63"/>
    </row>
    <row r="30" spans="1:4" x14ac:dyDescent="0.25">
      <c r="A30" s="41"/>
      <c r="B30" s="64"/>
      <c r="C30" s="87"/>
      <c r="D30" s="88"/>
    </row>
    <row r="31" spans="1:4" x14ac:dyDescent="0.25">
      <c r="A31" s="41"/>
      <c r="B31" s="81" t="s">
        <v>47</v>
      </c>
      <c r="C31" s="82">
        <f>SUM(C32:C42)</f>
        <v>0</v>
      </c>
      <c r="D31" s="83"/>
    </row>
    <row r="32" spans="1:4" x14ac:dyDescent="0.25">
      <c r="A32" s="41"/>
      <c r="B32" s="51" t="s">
        <v>48</v>
      </c>
      <c r="C32" s="84"/>
      <c r="D32" s="85"/>
    </row>
    <row r="33" spans="1:10" x14ac:dyDescent="0.25">
      <c r="A33" s="41"/>
      <c r="B33" s="51" t="s">
        <v>49</v>
      </c>
      <c r="C33" s="84"/>
      <c r="D33" s="85"/>
    </row>
    <row r="34" spans="1:10" x14ac:dyDescent="0.25">
      <c r="A34" s="41"/>
      <c r="B34" s="51" t="s">
        <v>50</v>
      </c>
      <c r="C34" s="84"/>
      <c r="D34" s="85"/>
      <c r="G34" s="89"/>
      <c r="H34" s="89"/>
      <c r="I34" s="89"/>
      <c r="J34" s="89"/>
    </row>
    <row r="35" spans="1:10" x14ac:dyDescent="0.25">
      <c r="A35" s="41"/>
      <c r="B35" s="51" t="s">
        <v>51</v>
      </c>
      <c r="C35" s="84"/>
      <c r="D35" s="85"/>
      <c r="G35" s="89"/>
      <c r="H35" s="89"/>
      <c r="I35" s="89"/>
      <c r="J35" s="89"/>
    </row>
    <row r="36" spans="1:10" x14ac:dyDescent="0.25">
      <c r="A36" s="41"/>
      <c r="B36" s="51" t="s">
        <v>52</v>
      </c>
      <c r="C36" s="84"/>
      <c r="D36" s="85"/>
    </row>
    <row r="37" spans="1:10" x14ac:dyDescent="0.25">
      <c r="A37" s="41"/>
      <c r="B37" s="51" t="s">
        <v>53</v>
      </c>
      <c r="C37" s="84"/>
      <c r="D37" s="85"/>
    </row>
    <row r="38" spans="1:10" x14ac:dyDescent="0.25">
      <c r="A38" s="41"/>
      <c r="B38" s="51" t="s">
        <v>54</v>
      </c>
      <c r="C38" s="84"/>
      <c r="D38" s="85"/>
    </row>
    <row r="39" spans="1:10" x14ac:dyDescent="0.25">
      <c r="A39" s="41"/>
      <c r="B39" s="51" t="s">
        <v>55</v>
      </c>
      <c r="C39" s="84"/>
      <c r="D39" s="85"/>
    </row>
    <row r="40" spans="1:10" x14ac:dyDescent="0.25">
      <c r="A40" s="41"/>
      <c r="B40" s="51" t="s">
        <v>56</v>
      </c>
      <c r="C40" s="84"/>
      <c r="D40" s="85"/>
    </row>
    <row r="41" spans="1:10" x14ac:dyDescent="0.25">
      <c r="A41" s="41"/>
      <c r="B41" s="51" t="s">
        <v>57</v>
      </c>
      <c r="C41" s="84"/>
      <c r="D41" s="85"/>
    </row>
    <row r="42" spans="1:10" x14ac:dyDescent="0.25">
      <c r="A42" s="41"/>
      <c r="B42" s="61" t="s">
        <v>58</v>
      </c>
      <c r="C42" s="90"/>
      <c r="D42" s="91"/>
    </row>
    <row r="43" spans="1:10" x14ac:dyDescent="0.25">
      <c r="A43" s="41"/>
      <c r="B43" s="64"/>
      <c r="C43" s="92"/>
      <c r="D43" s="66"/>
    </row>
    <row r="44" spans="1:10" x14ac:dyDescent="0.25">
      <c r="A44" s="41"/>
      <c r="B44" s="81" t="s">
        <v>59</v>
      </c>
      <c r="C44" s="82">
        <f>SUM(C45:C50)+SUM(C52:C60)</f>
        <v>0</v>
      </c>
      <c r="D44" s="83"/>
    </row>
    <row r="45" spans="1:10" x14ac:dyDescent="0.25">
      <c r="A45" s="41"/>
      <c r="B45" s="51"/>
      <c r="C45" s="70"/>
      <c r="D45" s="85"/>
    </row>
    <row r="46" spans="1:10" x14ac:dyDescent="0.25">
      <c r="A46" s="41"/>
      <c r="B46" s="93" t="s">
        <v>79</v>
      </c>
      <c r="C46" s="94">
        <v>0</v>
      </c>
      <c r="D46" s="95"/>
    </row>
    <row r="47" spans="1:10" x14ac:dyDescent="0.25">
      <c r="A47" s="41"/>
      <c r="B47" s="51"/>
      <c r="C47" s="72"/>
      <c r="D47" s="85"/>
    </row>
    <row r="48" spans="1:10" x14ac:dyDescent="0.25">
      <c r="A48" s="41"/>
      <c r="B48" s="51"/>
      <c r="C48" s="72"/>
      <c r="D48" s="85"/>
    </row>
    <row r="49" spans="1:5" x14ac:dyDescent="0.25">
      <c r="A49" s="41"/>
      <c r="B49" s="51"/>
      <c r="C49" s="72"/>
      <c r="D49" s="85"/>
    </row>
    <row r="50" spans="1:5" x14ac:dyDescent="0.25">
      <c r="A50" s="41"/>
      <c r="B50" s="51"/>
      <c r="C50" s="72"/>
      <c r="D50" s="96"/>
    </row>
    <row r="51" spans="1:5" x14ac:dyDescent="0.25">
      <c r="A51" s="41"/>
      <c r="B51" s="97"/>
      <c r="C51" s="98"/>
      <c r="D51" s="99"/>
    </row>
    <row r="52" spans="1:5" x14ac:dyDescent="0.25">
      <c r="A52" s="41"/>
      <c r="B52" s="51"/>
      <c r="C52" s="75"/>
      <c r="D52" s="85"/>
    </row>
    <row r="53" spans="1:5" x14ac:dyDescent="0.25">
      <c r="A53" s="41"/>
      <c r="B53" s="51"/>
      <c r="C53" s="72"/>
      <c r="D53" s="85"/>
    </row>
    <row r="54" spans="1:5" x14ac:dyDescent="0.25">
      <c r="A54" s="41"/>
      <c r="B54" s="51"/>
      <c r="C54" s="72"/>
      <c r="D54" s="85"/>
    </row>
    <row r="55" spans="1:5" x14ac:dyDescent="0.25">
      <c r="A55" s="41"/>
      <c r="B55" s="51" t="s">
        <v>60</v>
      </c>
      <c r="C55" s="100"/>
      <c r="D55" s="85"/>
    </row>
    <row r="56" spans="1:5" x14ac:dyDescent="0.25">
      <c r="A56" s="41"/>
      <c r="B56" s="51" t="s">
        <v>61</v>
      </c>
      <c r="C56" s="84"/>
      <c r="D56" s="85"/>
    </row>
    <row r="57" spans="1:5" x14ac:dyDescent="0.25">
      <c r="A57" s="41"/>
      <c r="B57" s="101"/>
      <c r="C57" s="72"/>
      <c r="D57" s="85"/>
    </row>
    <row r="58" spans="1:5" x14ac:dyDescent="0.25">
      <c r="A58" s="41"/>
      <c r="B58" s="51"/>
      <c r="C58" s="72"/>
      <c r="D58" s="85"/>
    </row>
    <row r="59" spans="1:5" x14ac:dyDescent="0.25">
      <c r="A59" s="41"/>
      <c r="B59" s="101"/>
      <c r="C59" s="72"/>
      <c r="D59" s="85"/>
    </row>
    <row r="60" spans="1:5" x14ac:dyDescent="0.25">
      <c r="A60" s="41"/>
      <c r="B60" s="61"/>
      <c r="C60" s="102"/>
      <c r="D60" s="91"/>
    </row>
    <row r="61" spans="1:5" x14ac:dyDescent="0.25">
      <c r="A61" s="41"/>
      <c r="B61" s="103"/>
      <c r="C61" s="104"/>
      <c r="D61" s="66"/>
    </row>
    <row r="62" spans="1:5" x14ac:dyDescent="0.25">
      <c r="A62" s="41"/>
      <c r="B62" s="64" t="s">
        <v>62</v>
      </c>
      <c r="C62" s="105">
        <f>C12+C23+C31+C44</f>
        <v>0</v>
      </c>
      <c r="D62" s="99"/>
      <c r="E62" s="106">
        <v>1.21</v>
      </c>
    </row>
    <row r="63" spans="1:5" x14ac:dyDescent="0.25">
      <c r="B63" s="107" t="s">
        <v>63</v>
      </c>
      <c r="C63" s="108">
        <f>SUM(C62*E62)</f>
        <v>0</v>
      </c>
      <c r="D63" s="109"/>
    </row>
  </sheetData>
  <sheetProtection selectLockedCells="1" selectUnlockedCells="1"/>
  <mergeCells count="3">
    <mergeCell ref="C4:D4"/>
    <mergeCell ref="C5:D5"/>
    <mergeCell ref="C7:D7"/>
  </mergeCells>
  <pageMargins left="0.70833333333333337" right="0.70833333333333337" top="0.78749999999999998" bottom="0.78749999999999998" header="0.51180555555555551" footer="0.51180555555555551"/>
  <pageSetup paperSize="9" scale="77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 prací</vt:lpstr>
      <vt:lpstr>Rekapitulace nákladů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Vladimír Vít</dc:creator>
  <cp:lastModifiedBy>Ing. Vladimír Vít</cp:lastModifiedBy>
  <cp:lastPrinted>2016-05-12T05:55:43Z</cp:lastPrinted>
  <dcterms:created xsi:type="dcterms:W3CDTF">2016-05-09T06:17:38Z</dcterms:created>
  <dcterms:modified xsi:type="dcterms:W3CDTF">2018-08-13T07:14:13Z</dcterms:modified>
</cp:coreProperties>
</file>